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22800" windowHeight="10740" activeTab="0"/>
  </bookViews>
  <sheets>
    <sheet name="Stock Overcaps" sheetId="1" r:id="rId1"/>
  </sheets>
  <definedNames>
    <definedName name="_xlnm.Print_Area" localSheetId="0">'Stock Overcaps'!$A$1:$I$32</definedName>
  </definedNames>
  <calcPr fullCalcOnLoad="1"/>
</workbook>
</file>

<file path=xl/sharedStrings.xml><?xml version="1.0" encoding="utf-8"?>
<sst xmlns="http://schemas.openxmlformats.org/spreadsheetml/2006/main" count="65" uniqueCount="42">
  <si>
    <t>RESIN</t>
  </si>
  <si>
    <t>PRODUCT SPECIFICATIONS LIST</t>
  </si>
  <si>
    <t>HDPE</t>
  </si>
  <si>
    <t>100 PST</t>
  </si>
  <si>
    <t>2" OC</t>
  </si>
  <si>
    <t>202 DSL</t>
  </si>
  <si>
    <t>202 SL</t>
  </si>
  <si>
    <t>211 SL</t>
  </si>
  <si>
    <t>300 DSL</t>
  </si>
  <si>
    <t>300 SL</t>
  </si>
  <si>
    <t>33mm OC (SAR)</t>
  </si>
  <si>
    <t>33mm OC (MOUSSE)</t>
  </si>
  <si>
    <t>38mm OC (Frosted)</t>
  </si>
  <si>
    <t>38mm OC (Ribbed) Gloss</t>
  </si>
  <si>
    <t>38mm OC (Ribbed) Matte</t>
  </si>
  <si>
    <t>45mm Trimline</t>
  </si>
  <si>
    <t>52mm Necked In Tall</t>
  </si>
  <si>
    <t>52mm Necked In Short</t>
  </si>
  <si>
    <t>80 PST</t>
  </si>
  <si>
    <t xml:space="preserve">1" Stacker </t>
  </si>
  <si>
    <t>202 SL X Tall</t>
  </si>
  <si>
    <t>211 DSL (Gloss)</t>
  </si>
  <si>
    <t>25mm OC Ribbed</t>
  </si>
  <si>
    <t>300 OB Tall</t>
  </si>
  <si>
    <t>1" Stacker (No Ribs)</t>
  </si>
  <si>
    <t>Plasticap</t>
  </si>
  <si>
    <t xml:space="preserve">SIZE </t>
  </si>
  <si>
    <t>45mm Trimline (Natural clear)</t>
  </si>
  <si>
    <t>PP Random Copoly</t>
  </si>
  <si>
    <t>211 DSL (Matte)</t>
  </si>
  <si>
    <t>STOCK OVERCAPS</t>
  </si>
  <si>
    <t>52mm Double Shell Necked In</t>
  </si>
  <si>
    <t>63mm Double Shell Necked In</t>
  </si>
  <si>
    <t>Caps per Carton</t>
  </si>
  <si>
    <t>Cap Weight (gr)</t>
  </si>
  <si>
    <t>PP</t>
  </si>
  <si>
    <t>Caps per Pallet</t>
  </si>
  <si>
    <t>Carton Weight  (Kg)</t>
  </si>
  <si>
    <t>Carton Weight  (Lbs)</t>
  </si>
  <si>
    <t>Outside Cap Height (in)</t>
  </si>
  <si>
    <t>Outside Cap Height (mm)</t>
  </si>
  <si>
    <t>Feb. 24,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</si>
</sst>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104775</xdr:rowOff>
    </xdr:from>
    <xdr:to>
      <xdr:col>0</xdr:col>
      <xdr:colOff>647700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A2" sqref="A2:I2"/>
    </sheetView>
  </sheetViews>
  <sheetFormatPr defaultColWidth="9.140625" defaultRowHeight="12.75"/>
  <cols>
    <col min="1" max="1" width="30.7109375" style="0" customWidth="1"/>
    <col min="2" max="2" width="10.7109375" style="0" customWidth="1"/>
    <col min="6" max="6" width="20.7109375" style="0" customWidth="1"/>
  </cols>
  <sheetData>
    <row r="1" spans="1:9" ht="19.5" customHeight="1">
      <c r="A1" s="10" t="s">
        <v>25</v>
      </c>
      <c r="G1" s="20" t="s">
        <v>41</v>
      </c>
      <c r="H1" s="20"/>
      <c r="I1" s="20"/>
    </row>
    <row r="2" spans="1:9" ht="19.5">
      <c r="A2" s="18" t="s">
        <v>30</v>
      </c>
      <c r="B2" s="18"/>
      <c r="C2" s="18"/>
      <c r="D2" s="18"/>
      <c r="E2" s="18"/>
      <c r="F2" s="18"/>
      <c r="G2" s="18"/>
      <c r="H2" s="18"/>
      <c r="I2" s="18"/>
    </row>
    <row r="3" spans="1:9" ht="19.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8" ht="12.75">
      <c r="A4" s="10"/>
      <c r="F4" s="14"/>
      <c r="G4" s="19"/>
      <c r="H4" s="19"/>
    </row>
    <row r="6" spans="1:9" ht="51.75" thickBot="1">
      <c r="A6" s="11" t="s">
        <v>26</v>
      </c>
      <c r="B6" s="12" t="s">
        <v>33</v>
      </c>
      <c r="C6" s="12" t="s">
        <v>34</v>
      </c>
      <c r="D6" s="12" t="s">
        <v>39</v>
      </c>
      <c r="E6" s="12" t="s">
        <v>40</v>
      </c>
      <c r="F6" s="12" t="s">
        <v>0</v>
      </c>
      <c r="G6" s="12" t="s">
        <v>36</v>
      </c>
      <c r="H6" s="13" t="s">
        <v>37</v>
      </c>
      <c r="I6" s="13" t="s">
        <v>38</v>
      </c>
    </row>
    <row r="7" spans="1:9" ht="13.5" thickTop="1">
      <c r="A7" s="3" t="s">
        <v>19</v>
      </c>
      <c r="B7" s="4">
        <v>1400</v>
      </c>
      <c r="C7" s="7">
        <v>3</v>
      </c>
      <c r="D7" s="15">
        <v>1</v>
      </c>
      <c r="E7" s="17">
        <f>D7*25.4</f>
        <v>25.4</v>
      </c>
      <c r="F7" s="6" t="s">
        <v>2</v>
      </c>
      <c r="G7" s="9">
        <f>B7*36</f>
        <v>50400</v>
      </c>
      <c r="H7" s="6">
        <f>(B7*C7/1000+0.9)</f>
        <v>5.1000000000000005</v>
      </c>
      <c r="I7" s="7">
        <f>H7*2.2</f>
        <v>11.220000000000002</v>
      </c>
    </row>
    <row r="8" spans="1:9" ht="12.75">
      <c r="A8" s="2" t="s">
        <v>24</v>
      </c>
      <c r="B8" s="5">
        <v>1400</v>
      </c>
      <c r="C8" s="8">
        <v>2.9</v>
      </c>
      <c r="D8" s="16">
        <v>1</v>
      </c>
      <c r="E8" s="17">
        <f aca="true" t="shared" si="0" ref="E8:E32">D8*25.4</f>
        <v>25.4</v>
      </c>
      <c r="F8" s="1" t="s">
        <v>2</v>
      </c>
      <c r="G8" s="9">
        <f>B8*36</f>
        <v>50400</v>
      </c>
      <c r="H8" s="7">
        <f>(B8*C8/1000)+0.9</f>
        <v>4.96</v>
      </c>
      <c r="I8" s="7">
        <f aca="true" t="shared" si="1" ref="I8:I31">H8*2.2</f>
        <v>10.912</v>
      </c>
    </row>
    <row r="9" spans="1:9" ht="12.75">
      <c r="A9" s="2" t="s">
        <v>3</v>
      </c>
      <c r="B9" s="5">
        <v>1500</v>
      </c>
      <c r="C9" s="8">
        <v>2.6</v>
      </c>
      <c r="D9" s="16">
        <v>0.965</v>
      </c>
      <c r="E9" s="17">
        <f t="shared" si="0"/>
        <v>24.511</v>
      </c>
      <c r="F9" s="1" t="s">
        <v>35</v>
      </c>
      <c r="G9" s="9">
        <f>B9*36</f>
        <v>54000</v>
      </c>
      <c r="H9" s="7">
        <f>(B9*C9/1000+0.9)</f>
        <v>4.8</v>
      </c>
      <c r="I9" s="7">
        <f t="shared" si="1"/>
        <v>10.56</v>
      </c>
    </row>
    <row r="10" spans="1:9" ht="12.75">
      <c r="A10" s="2" t="s">
        <v>4</v>
      </c>
      <c r="B10" s="5">
        <v>550</v>
      </c>
      <c r="C10" s="8">
        <v>8.1</v>
      </c>
      <c r="D10" s="16">
        <v>2</v>
      </c>
      <c r="E10" s="17">
        <f t="shared" si="0"/>
        <v>50.8</v>
      </c>
      <c r="F10" s="1" t="s">
        <v>35</v>
      </c>
      <c r="G10" s="9">
        <f>B10*20</f>
        <v>11000</v>
      </c>
      <c r="H10" s="7">
        <f aca="true" t="shared" si="2" ref="H10:H31">(B10*C10/1000+1.2)</f>
        <v>5.655</v>
      </c>
      <c r="I10" s="7">
        <f t="shared" si="1"/>
        <v>12.441</v>
      </c>
    </row>
    <row r="11" spans="1:9" ht="12.75">
      <c r="A11" s="2" t="s">
        <v>5</v>
      </c>
      <c r="B11" s="5">
        <v>850</v>
      </c>
      <c r="C11" s="8">
        <v>8.3</v>
      </c>
      <c r="D11" s="16">
        <v>1.3</v>
      </c>
      <c r="E11" s="17">
        <f t="shared" si="0"/>
        <v>33.019999999999996</v>
      </c>
      <c r="F11" s="1" t="s">
        <v>2</v>
      </c>
      <c r="G11" s="9">
        <f aca="true" t="shared" si="3" ref="G11:G31">B11*20</f>
        <v>17000</v>
      </c>
      <c r="H11" s="7">
        <f t="shared" si="2"/>
        <v>8.255</v>
      </c>
      <c r="I11" s="7">
        <f t="shared" si="1"/>
        <v>18.161000000000005</v>
      </c>
    </row>
    <row r="12" spans="1:9" ht="12.75">
      <c r="A12" s="2" t="s">
        <v>6</v>
      </c>
      <c r="B12" s="5">
        <v>850</v>
      </c>
      <c r="C12" s="8">
        <v>5.6</v>
      </c>
      <c r="D12" s="16">
        <v>1.37</v>
      </c>
      <c r="E12" s="17">
        <f t="shared" si="0"/>
        <v>34.798</v>
      </c>
      <c r="F12" s="1" t="s">
        <v>2</v>
      </c>
      <c r="G12" s="9">
        <f t="shared" si="3"/>
        <v>17000</v>
      </c>
      <c r="H12" s="7">
        <f t="shared" si="2"/>
        <v>5.96</v>
      </c>
      <c r="I12" s="7">
        <f t="shared" si="1"/>
        <v>13.112</v>
      </c>
    </row>
    <row r="13" spans="1:9" ht="12.75">
      <c r="A13" s="2" t="s">
        <v>20</v>
      </c>
      <c r="B13" s="5">
        <v>600</v>
      </c>
      <c r="C13" s="8">
        <v>7.3</v>
      </c>
      <c r="D13" s="16">
        <v>1.945</v>
      </c>
      <c r="E13" s="17">
        <f t="shared" si="0"/>
        <v>49.403</v>
      </c>
      <c r="F13" s="1" t="s">
        <v>2</v>
      </c>
      <c r="G13" s="9">
        <f t="shared" si="3"/>
        <v>12000</v>
      </c>
      <c r="H13" s="7">
        <f t="shared" si="2"/>
        <v>5.58</v>
      </c>
      <c r="I13" s="7">
        <f t="shared" si="1"/>
        <v>12.276000000000002</v>
      </c>
    </row>
    <row r="14" spans="1:9" ht="12.75">
      <c r="A14" s="2" t="s">
        <v>21</v>
      </c>
      <c r="B14" s="5">
        <v>400</v>
      </c>
      <c r="C14" s="8">
        <v>12.5</v>
      </c>
      <c r="D14" s="16">
        <v>1.685</v>
      </c>
      <c r="E14" s="17">
        <f t="shared" si="0"/>
        <v>42.799</v>
      </c>
      <c r="F14" s="1" t="s">
        <v>35</v>
      </c>
      <c r="G14" s="9">
        <f t="shared" si="3"/>
        <v>8000</v>
      </c>
      <c r="H14" s="7">
        <f t="shared" si="2"/>
        <v>6.2</v>
      </c>
      <c r="I14" s="7">
        <f t="shared" si="1"/>
        <v>13.640000000000002</v>
      </c>
    </row>
    <row r="15" spans="1:9" ht="12.75">
      <c r="A15" s="2" t="s">
        <v>29</v>
      </c>
      <c r="B15" s="5">
        <v>400</v>
      </c>
      <c r="C15" s="8">
        <v>12.5</v>
      </c>
      <c r="D15" s="16">
        <v>1.685</v>
      </c>
      <c r="E15" s="17">
        <f t="shared" si="0"/>
        <v>42.799</v>
      </c>
      <c r="F15" s="1" t="s">
        <v>2</v>
      </c>
      <c r="G15" s="9">
        <f t="shared" si="3"/>
        <v>8000</v>
      </c>
      <c r="H15" s="7">
        <f t="shared" si="2"/>
        <v>6.2</v>
      </c>
      <c r="I15" s="7">
        <f t="shared" si="1"/>
        <v>13.640000000000002</v>
      </c>
    </row>
    <row r="16" spans="1:9" ht="12.75">
      <c r="A16" s="2" t="s">
        <v>7</v>
      </c>
      <c r="B16" s="5">
        <v>400</v>
      </c>
      <c r="C16" s="8">
        <v>10.8</v>
      </c>
      <c r="D16" s="16">
        <v>1.755</v>
      </c>
      <c r="E16" s="17">
        <f t="shared" si="0"/>
        <v>44.577</v>
      </c>
      <c r="F16" s="1" t="s">
        <v>35</v>
      </c>
      <c r="G16" s="9">
        <f t="shared" si="3"/>
        <v>8000</v>
      </c>
      <c r="H16" s="7">
        <f t="shared" si="2"/>
        <v>5.5200000000000005</v>
      </c>
      <c r="I16" s="7">
        <f t="shared" si="1"/>
        <v>12.144000000000002</v>
      </c>
    </row>
    <row r="17" spans="1:9" ht="12.75">
      <c r="A17" s="2" t="s">
        <v>22</v>
      </c>
      <c r="B17" s="5">
        <v>3000</v>
      </c>
      <c r="C17" s="8">
        <v>2.7</v>
      </c>
      <c r="D17" s="16">
        <v>1.45</v>
      </c>
      <c r="E17" s="17">
        <f t="shared" si="0"/>
        <v>36.83</v>
      </c>
      <c r="F17" s="1" t="s">
        <v>2</v>
      </c>
      <c r="G17" s="9">
        <f t="shared" si="3"/>
        <v>60000</v>
      </c>
      <c r="H17" s="7">
        <f t="shared" si="2"/>
        <v>9.3</v>
      </c>
      <c r="I17" s="7">
        <f t="shared" si="1"/>
        <v>20.460000000000004</v>
      </c>
    </row>
    <row r="18" spans="1:9" ht="12.75">
      <c r="A18" s="2" t="s">
        <v>8</v>
      </c>
      <c r="B18" s="5">
        <v>325</v>
      </c>
      <c r="C18" s="8">
        <v>15</v>
      </c>
      <c r="D18" s="16">
        <v>1.65</v>
      </c>
      <c r="E18" s="17">
        <f t="shared" si="0"/>
        <v>41.91</v>
      </c>
      <c r="F18" s="1" t="s">
        <v>35</v>
      </c>
      <c r="G18" s="9">
        <f t="shared" si="3"/>
        <v>6500</v>
      </c>
      <c r="H18" s="7">
        <f t="shared" si="2"/>
        <v>6.075</v>
      </c>
      <c r="I18" s="7">
        <f t="shared" si="1"/>
        <v>13.365000000000002</v>
      </c>
    </row>
    <row r="19" spans="1:9" ht="12.75">
      <c r="A19" s="2" t="s">
        <v>23</v>
      </c>
      <c r="B19" s="5">
        <v>275</v>
      </c>
      <c r="C19" s="8">
        <v>13.3</v>
      </c>
      <c r="D19" s="16">
        <v>2.12</v>
      </c>
      <c r="E19" s="17">
        <f t="shared" si="0"/>
        <v>53.848</v>
      </c>
      <c r="F19" s="1" t="s">
        <v>2</v>
      </c>
      <c r="G19" s="9">
        <f t="shared" si="3"/>
        <v>5500</v>
      </c>
      <c r="H19" s="7">
        <f t="shared" si="2"/>
        <v>4.8575</v>
      </c>
      <c r="I19" s="7">
        <f t="shared" si="1"/>
        <v>10.6865</v>
      </c>
    </row>
    <row r="20" spans="1:9" ht="12.75">
      <c r="A20" s="2" t="s">
        <v>9</v>
      </c>
      <c r="B20" s="5">
        <v>280</v>
      </c>
      <c r="C20" s="8">
        <v>14.8</v>
      </c>
      <c r="D20" s="16">
        <v>1.965</v>
      </c>
      <c r="E20" s="17">
        <f t="shared" si="0"/>
        <v>49.911</v>
      </c>
      <c r="F20" s="1" t="s">
        <v>2</v>
      </c>
      <c r="G20" s="9">
        <f t="shared" si="3"/>
        <v>5600</v>
      </c>
      <c r="H20" s="7">
        <f t="shared" si="2"/>
        <v>5.344</v>
      </c>
      <c r="I20" s="7">
        <f t="shared" si="1"/>
        <v>11.756800000000002</v>
      </c>
    </row>
    <row r="21" spans="1:9" ht="12.75">
      <c r="A21" s="2" t="s">
        <v>11</v>
      </c>
      <c r="B21" s="5">
        <v>1500</v>
      </c>
      <c r="C21" s="8">
        <v>4.8</v>
      </c>
      <c r="D21" s="16">
        <v>1.565</v>
      </c>
      <c r="E21" s="17">
        <f t="shared" si="0"/>
        <v>39.751</v>
      </c>
      <c r="F21" s="1" t="s">
        <v>35</v>
      </c>
      <c r="G21" s="9">
        <f t="shared" si="3"/>
        <v>30000</v>
      </c>
      <c r="H21" s="7">
        <f t="shared" si="2"/>
        <v>8.4</v>
      </c>
      <c r="I21" s="7">
        <f t="shared" si="1"/>
        <v>18.480000000000004</v>
      </c>
    </row>
    <row r="22" spans="1:9" ht="12.75">
      <c r="A22" s="2" t="s">
        <v>10</v>
      </c>
      <c r="B22" s="5">
        <v>1700</v>
      </c>
      <c r="C22" s="8">
        <v>4.4</v>
      </c>
      <c r="D22" s="16">
        <v>1.44</v>
      </c>
      <c r="E22" s="17">
        <f t="shared" si="0"/>
        <v>36.57599999999999</v>
      </c>
      <c r="F22" s="1" t="s">
        <v>35</v>
      </c>
      <c r="G22" s="9">
        <f t="shared" si="3"/>
        <v>34000</v>
      </c>
      <c r="H22" s="7">
        <f t="shared" si="2"/>
        <v>8.680000000000001</v>
      </c>
      <c r="I22" s="7">
        <f t="shared" si="1"/>
        <v>19.096000000000004</v>
      </c>
    </row>
    <row r="23" spans="1:9" ht="12.75">
      <c r="A23" s="2" t="s">
        <v>12</v>
      </c>
      <c r="B23" s="5">
        <v>1000</v>
      </c>
      <c r="C23" s="8">
        <v>6.9</v>
      </c>
      <c r="D23" s="16">
        <v>1.834</v>
      </c>
      <c r="E23" s="17">
        <f t="shared" si="0"/>
        <v>46.5836</v>
      </c>
      <c r="F23" s="1" t="s">
        <v>35</v>
      </c>
      <c r="G23" s="9">
        <f t="shared" si="3"/>
        <v>20000</v>
      </c>
      <c r="H23" s="7">
        <f t="shared" si="2"/>
        <v>8.1</v>
      </c>
      <c r="I23" s="7">
        <f t="shared" si="1"/>
        <v>17.82</v>
      </c>
    </row>
    <row r="24" spans="1:9" ht="12.75">
      <c r="A24" s="2" t="s">
        <v>13</v>
      </c>
      <c r="B24" s="5">
        <v>1000</v>
      </c>
      <c r="C24" s="8">
        <v>8.3</v>
      </c>
      <c r="D24" s="16">
        <v>1.875</v>
      </c>
      <c r="E24" s="17">
        <f t="shared" si="0"/>
        <v>47.625</v>
      </c>
      <c r="F24" s="1" t="s">
        <v>35</v>
      </c>
      <c r="G24" s="9">
        <f t="shared" si="3"/>
        <v>20000</v>
      </c>
      <c r="H24" s="7">
        <f t="shared" si="2"/>
        <v>9.5</v>
      </c>
      <c r="I24" s="7">
        <f t="shared" si="1"/>
        <v>20.900000000000002</v>
      </c>
    </row>
    <row r="25" spans="1:9" ht="12.75">
      <c r="A25" s="2" t="s">
        <v>14</v>
      </c>
      <c r="B25" s="5">
        <v>1000</v>
      </c>
      <c r="C25" s="1">
        <v>8.3</v>
      </c>
      <c r="D25" s="16">
        <v>1.875</v>
      </c>
      <c r="E25" s="17">
        <f t="shared" si="0"/>
        <v>47.625</v>
      </c>
      <c r="F25" s="1" t="s">
        <v>35</v>
      </c>
      <c r="G25" s="9">
        <f t="shared" si="3"/>
        <v>20000</v>
      </c>
      <c r="H25" s="7">
        <f t="shared" si="2"/>
        <v>9.5</v>
      </c>
      <c r="I25" s="7">
        <f t="shared" si="1"/>
        <v>20.900000000000002</v>
      </c>
    </row>
    <row r="26" spans="1:9" ht="12.75">
      <c r="A26" s="2" t="s">
        <v>15</v>
      </c>
      <c r="B26" s="5">
        <v>650</v>
      </c>
      <c r="C26" s="8">
        <v>5.8</v>
      </c>
      <c r="D26" s="16">
        <v>1.77</v>
      </c>
      <c r="E26" s="17">
        <f t="shared" si="0"/>
        <v>44.958</v>
      </c>
      <c r="F26" s="1" t="s">
        <v>2</v>
      </c>
      <c r="G26" s="9">
        <f t="shared" si="3"/>
        <v>13000</v>
      </c>
      <c r="H26" s="7">
        <f t="shared" si="2"/>
        <v>4.97</v>
      </c>
      <c r="I26" s="7">
        <f t="shared" si="1"/>
        <v>10.934000000000001</v>
      </c>
    </row>
    <row r="27" spans="1:9" ht="12.75">
      <c r="A27" s="2" t="s">
        <v>27</v>
      </c>
      <c r="B27" s="5">
        <v>650</v>
      </c>
      <c r="C27" s="8">
        <v>5.8</v>
      </c>
      <c r="D27" s="16">
        <v>1.77</v>
      </c>
      <c r="E27" s="17">
        <f t="shared" si="0"/>
        <v>44.958</v>
      </c>
      <c r="F27" s="1" t="s">
        <v>28</v>
      </c>
      <c r="G27" s="9">
        <f t="shared" si="3"/>
        <v>13000</v>
      </c>
      <c r="H27" s="7">
        <f t="shared" si="2"/>
        <v>4.97</v>
      </c>
      <c r="I27" s="7">
        <f t="shared" si="1"/>
        <v>10.934000000000001</v>
      </c>
    </row>
    <row r="28" spans="1:9" ht="12.75">
      <c r="A28" s="2" t="s">
        <v>31</v>
      </c>
      <c r="B28" s="5">
        <v>550</v>
      </c>
      <c r="C28" s="8">
        <v>10.5</v>
      </c>
      <c r="D28" s="16">
        <v>1.785</v>
      </c>
      <c r="E28" s="17">
        <f t="shared" si="0"/>
        <v>45.339</v>
      </c>
      <c r="F28" s="1" t="s">
        <v>2</v>
      </c>
      <c r="G28" s="9">
        <f t="shared" si="3"/>
        <v>11000</v>
      </c>
      <c r="H28" s="7">
        <f t="shared" si="2"/>
        <v>6.9750000000000005</v>
      </c>
      <c r="I28" s="7">
        <f t="shared" si="1"/>
        <v>15.345000000000002</v>
      </c>
    </row>
    <row r="29" spans="1:9" ht="12.75">
      <c r="A29" s="2" t="s">
        <v>17</v>
      </c>
      <c r="B29" s="5">
        <v>600</v>
      </c>
      <c r="C29" s="8">
        <v>8.6</v>
      </c>
      <c r="D29" s="16">
        <v>1.58</v>
      </c>
      <c r="E29" s="17">
        <f t="shared" si="0"/>
        <v>40.132</v>
      </c>
      <c r="F29" s="1" t="s">
        <v>35</v>
      </c>
      <c r="G29" s="9">
        <f t="shared" si="3"/>
        <v>12000</v>
      </c>
      <c r="H29" s="7">
        <f t="shared" si="2"/>
        <v>6.36</v>
      </c>
      <c r="I29" s="7">
        <f t="shared" si="1"/>
        <v>13.992000000000003</v>
      </c>
    </row>
    <row r="30" spans="1:9" ht="12.75">
      <c r="A30" s="2" t="s">
        <v>16</v>
      </c>
      <c r="B30" s="5">
        <v>475</v>
      </c>
      <c r="C30" s="8">
        <v>7.8</v>
      </c>
      <c r="D30" s="16">
        <v>1.97</v>
      </c>
      <c r="E30" s="17">
        <f t="shared" si="0"/>
        <v>50.038</v>
      </c>
      <c r="F30" s="1" t="s">
        <v>35</v>
      </c>
      <c r="G30" s="9">
        <f t="shared" si="3"/>
        <v>9500</v>
      </c>
      <c r="H30" s="7">
        <f t="shared" si="2"/>
        <v>4.905</v>
      </c>
      <c r="I30" s="7">
        <f t="shared" si="1"/>
        <v>10.791000000000002</v>
      </c>
    </row>
    <row r="31" spans="1:9" ht="12.75">
      <c r="A31" s="2" t="s">
        <v>32</v>
      </c>
      <c r="B31" s="5">
        <v>300</v>
      </c>
      <c r="C31" s="8">
        <v>16</v>
      </c>
      <c r="D31" s="16">
        <v>1.95</v>
      </c>
      <c r="E31" s="17">
        <f t="shared" si="0"/>
        <v>49.529999999999994</v>
      </c>
      <c r="F31" s="1" t="s">
        <v>35</v>
      </c>
      <c r="G31" s="9">
        <f t="shared" si="3"/>
        <v>6000</v>
      </c>
      <c r="H31" s="7">
        <f t="shared" si="2"/>
        <v>6</v>
      </c>
      <c r="I31" s="7">
        <f t="shared" si="1"/>
        <v>13.200000000000001</v>
      </c>
    </row>
    <row r="32" spans="1:9" ht="12.75">
      <c r="A32" s="2" t="s">
        <v>18</v>
      </c>
      <c r="B32" s="5">
        <v>2500</v>
      </c>
      <c r="C32" s="8">
        <v>2.2</v>
      </c>
      <c r="D32" s="16">
        <v>1.21</v>
      </c>
      <c r="E32" s="17">
        <f t="shared" si="0"/>
        <v>30.733999999999998</v>
      </c>
      <c r="F32" s="1" t="s">
        <v>2</v>
      </c>
      <c r="G32" s="9">
        <f>B32*36</f>
        <v>90000</v>
      </c>
      <c r="H32" s="7">
        <f>(B32*C32/1000+0.9)</f>
        <v>6.4</v>
      </c>
      <c r="I32" s="7">
        <f>H32*2.2</f>
        <v>14.080000000000002</v>
      </c>
    </row>
  </sheetData>
  <mergeCells count="4">
    <mergeCell ref="A2:I2"/>
    <mergeCell ref="G4:H4"/>
    <mergeCell ref="A3:I3"/>
    <mergeCell ref="G1:I1"/>
  </mergeCells>
  <printOptions horizontalCentered="1"/>
  <pageMargins left="0.5" right="0.5" top="0.5" bottom="0.5" header="0.5" footer="0.5"/>
  <pageSetup horizontalDpi="600" verticalDpi="600" orientation="landscape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2014-01-29T19:07:16Z</cp:lastPrinted>
  <dcterms:created xsi:type="dcterms:W3CDTF">2014-01-17T20:57:22Z</dcterms:created>
  <dcterms:modified xsi:type="dcterms:W3CDTF">2014-02-24T21:09:57Z</dcterms:modified>
  <cp:category/>
  <cp:version/>
  <cp:contentType/>
  <cp:contentStatus/>
</cp:coreProperties>
</file>